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B776A1F4-8E4F-4055-B054-AF7B2E6310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<sst xmlns="http://schemas.openxmlformats.org/spreadsheetml/2006/main" count="72" uniqueCount="69">
  <si>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</si>
  <si>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</si>
  <si>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</si>
  <si>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</si>
  <si>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</si>
  <si>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</si>
  <si>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</si>
  <si>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</si>
  <si>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</si>
  <si>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</si>
  <si>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</si>
  <si>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</si>
  <si>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</si>
  <si>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</si>
  <si>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</si>
  <si>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</si>
  <si>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</si>
  <si>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</si>
  <si>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</si>
  <si>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</si>
  <si>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</si>
  <si>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</si>
  <si>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</si>
  <si>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</si>
  <si>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</si>
  <si>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</si>
  <si>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</si>
  <si>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</si>
  <si>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</si>
  <si>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</si>
  <si>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</si>
  <si>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</si>
  <si>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</si>
  <si>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</si>
  <si>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</si>
  <si>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</si>
  <si>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</si>
  <si>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</si>
  <si>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</si>
  <si>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</si>
  <si>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</si>
  <si>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</si>
  <si>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</si>
  <si>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</si>
  <si>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</si>
  <si>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</si>
  <si>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</si>
  <si>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>소유권이전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</si>
  <si>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</si>
  <si>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</si>
  <si>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</si>
  <si>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</si>
  <si>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</si>
  <si>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</si>
  <si>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매매대금</t>
    <phoneticPr fontId="2" type="noConversion"/>
  </si>
  <si>
    <t>등록세신고및
납부대행</t>
    <phoneticPr fontId="2" type="noConversion"/>
  </si>
  <si>
    <t>원인증서작성</t>
    <phoneticPr fontId="2" type="noConversion"/>
  </si>
  <si>
    <t>실거래신고및검인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</si>
  <si>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</si>
  <si>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</si>
  <si>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</si>
  <si>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</si>
  <si>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</si>
  <si>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</si>
  <si>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</si>
  <si>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샬롬겨자씨교회  귀하</t>
    <phoneticPr fontId="2" type="noConversion"/>
  </si>
  <si>
    <t>법무법인파트원 변호사 박생환</t>
    <phoneticPr fontId="2" type="noConversion"/>
  </si>
  <si>
    <t>[신한은행 : 100-037-032017  예금주: 법무법인파트원]</t>
    <phoneticPr fontId="2" type="noConversion"/>
  </si>
  <si>
    <t>광주 남구 진월동 250-8 제106동 3층6호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</si>
</sst>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topLeftCell="A10" zoomScaleSheetLayoutView="100" workbookViewId="0">
      <selection activeCell="E14" sqref="E14"/>
    </sheetView>
  </sheetViews>
  <sheetFormatPr defaultRowHeight="16.5" x14ac:dyDescent="0.3"/>
  <cols>
    <col min="1" max="1" width="16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52</v>
      </c>
      <c r="B1" s="88"/>
      <c r="C1" s="88"/>
      <c r="D1" s="88"/>
      <c r="E1" s="88"/>
      <c r="F1" s="88"/>
    </row>
    <row r="2" spans="1:10" ht="24.95" customHeight="1" x14ac:dyDescent="0.3">
      <c r="A2" s="89" t="s">
        <v>65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53</v>
      </c>
      <c r="B4" s="23"/>
      <c r="C4" s="10" t="s">
        <v>48</v>
      </c>
      <c r="D4" s="90" t="s">
        <v>47</v>
      </c>
      <c r="E4" s="90"/>
      <c r="F4" s="90"/>
    </row>
    <row r="5" spans="1:10" ht="27.75" customHeight="1" x14ac:dyDescent="0.15">
      <c r="A5" s="2" t="s">
        <v>54</v>
      </c>
      <c r="B5" s="16">
        <v>97000000</v>
      </c>
      <c r="C5" s="10" t="s">
        <v>49</v>
      </c>
      <c r="D5" s="91" t="s">
        <v>68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6" t="s">
        <v>40</v>
      </c>
      <c r="B7" s="20"/>
      <c r="C7" s="96" t="s">
        <v>63</v>
      </c>
      <c r="D7" s="97"/>
      <c r="E7" s="17"/>
      <c r="F7" s="11"/>
      <c r="H7" s="22">
        <f>B5*4%</f>
        <v>3880000</v>
      </c>
    </row>
    <row r="8" spans="1:10" ht="24.95" customHeight="1" x14ac:dyDescent="0.3">
      <c r="A8" s="27" t="s">
        <v>41</v>
      </c>
      <c r="B8" s="18"/>
      <c r="C8" s="98" t="s">
        <v>45</v>
      </c>
      <c r="D8" s="99"/>
      <c r="E8" s="18">
        <f>ROUNDDOWN(J8,-1)</f>
        <v>0</v>
      </c>
      <c r="F8" s="12"/>
      <c r="H8" s="22">
        <f>B8</f>
        <v>0</v>
      </c>
      <c r="J8" s="21">
        <f>E7*10%</f>
        <v>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194000</v>
      </c>
    </row>
    <row r="10" spans="1:10" ht="24.95" customHeight="1" x14ac:dyDescent="0.3">
      <c r="A10" s="28" t="s">
        <v>43</v>
      </c>
      <c r="B10" s="18">
        <v>70000</v>
      </c>
      <c r="C10" s="50"/>
      <c r="D10" s="52"/>
      <c r="E10" s="18"/>
      <c r="F10" s="12"/>
      <c r="H10" s="22"/>
    </row>
    <row r="11" spans="1:10" ht="24.95" customHeight="1" x14ac:dyDescent="0.3">
      <c r="A11" s="28" t="s">
        <v>44</v>
      </c>
      <c r="B11" s="18"/>
      <c r="C11" s="50"/>
      <c r="D11" s="52"/>
      <c r="E11" s="18"/>
      <c r="F11" s="12"/>
    </row>
    <row r="12" spans="1:10" ht="24.95" customHeight="1" x14ac:dyDescent="0.3">
      <c r="A12" s="28" t="s">
        <v>62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59</v>
      </c>
      <c r="B13" s="18">
        <v>10000</v>
      </c>
      <c r="C13" s="50"/>
      <c r="D13" s="52"/>
      <c r="E13" s="18"/>
      <c r="F13" s="12"/>
      <c r="H13" t="s">
        <v>64</v>
      </c>
    </row>
    <row r="14" spans="1:10" ht="24.95" customHeight="1" x14ac:dyDescent="0.3">
      <c r="A14" s="28" t="s">
        <v>57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56</v>
      </c>
      <c r="B15" s="18"/>
      <c r="C15" s="50"/>
      <c r="D15" s="52"/>
      <c r="E15" s="18"/>
      <c r="F15" s="12"/>
    </row>
    <row r="16" spans="1:10" ht="24.95" customHeight="1" x14ac:dyDescent="0.3">
      <c r="A16" s="29" t="s">
        <v>55</v>
      </c>
      <c r="B16" s="18">
        <v>40000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100000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233000</v>
      </c>
      <c r="C21" s="93" t="s">
        <v>19</v>
      </c>
      <c r="D21" s="62"/>
      <c r="E21" s="19">
        <f>SUM(E7:E20)</f>
        <v>0</v>
      </c>
      <c r="F21" s="13"/>
    </row>
    <row r="22" spans="1:6" ht="39" customHeight="1" thickBot="1" x14ac:dyDescent="0.35">
      <c r="A22" s="14" t="s">
        <v>46</v>
      </c>
      <c r="B22" s="94">
        <f>B21+E21</f>
        <v>233000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50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>
        <v>2025</v>
      </c>
      <c r="D25" s="1" t="s">
        <v>58</v>
      </c>
      <c r="E25" s="1" t="s">
        <v>51</v>
      </c>
      <c r="F25" s="1"/>
    </row>
    <row r="26" spans="1:6" ht="25.5" customHeight="1" x14ac:dyDescent="0.25">
      <c r="A26" s="92" t="s">
        <v>66</v>
      </c>
      <c r="B26" s="92"/>
      <c r="C26" s="92"/>
      <c r="D26" s="92"/>
      <c r="E26" s="92"/>
      <c r="F26" s="92"/>
    </row>
    <row r="27" spans="1:6" ht="30" customHeight="1" x14ac:dyDescent="0.15">
      <c r="A27" s="84" t="s">
        <v>60</v>
      </c>
      <c r="B27" s="84"/>
      <c r="C27" s="84"/>
      <c r="D27" s="84"/>
      <c r="E27" s="84"/>
      <c r="F27" s="84"/>
    </row>
    <row r="28" spans="1:6" ht="30" customHeight="1" x14ac:dyDescent="0.3">
      <c r="A28" s="85" t="s">
        <v>61</v>
      </c>
      <c r="B28" s="85"/>
      <c r="C28" s="85"/>
      <c r="D28" s="85"/>
      <c r="E28" s="85"/>
      <c r="F28" s="85"/>
    </row>
    <row r="29" spans="1:6" ht="22.5" customHeight="1" x14ac:dyDescent="0.3">
      <c r="A29" s="86" t="s">
        <v>67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5:F5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2024-03-14T07:51:43Z</cp:lastPrinted>
  <dcterms:created xsi:type="dcterms:W3CDTF">2019-01-31T01:28:09Z</dcterms:created>
  <dcterms:modified xsi:type="dcterms:W3CDTF">2025-03-20T06:08:52Z</dcterms:modified>
</cp:coreProperties>
</file>