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7월\"/>
    </mc:Choice>
  </mc:AlternateContent>
  <xr:revisionPtr revIDLastSave="0" documentId="8_{DFD7A1AB-B9C7-4487-9436-AC6A72C6FBD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<sst xmlns="http://schemas.openxmlformats.org/spreadsheetml/2006/main" count="70" uniqueCount="66">
  <si>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</si>
  <si>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</si>
  <si>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</si>
  <si>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</si>
  <si>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</si>
  <si>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</si>
  <si>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</si>
  <si>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</si>
  <si>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</si>
  <si>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</si>
  <si>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</si>
  <si>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</si>
  <si>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</si>
  <si>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</si>
  <si>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</si>
  <si>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</si>
  <si>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</si>
  <si>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</si>
  <si>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</si>
  <si>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</si>
  <si>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</si>
  <si>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</si>
  <si>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</si>
  <si>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</si>
  <si>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</si>
  <si>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</si>
  <si>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</si>
  <si>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</si>
  <si>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</si>
  <si>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</si>
  <si>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</si>
  <si>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</si>
  <si>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</si>
  <si>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</si>
  <si>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</si>
  <si>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</si>
  <si>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</si>
  <si>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</si>
  <si>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</si>
  <si>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</si>
  <si>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</si>
  <si>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</si>
  <si>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</si>
  <si>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</si>
  <si>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</si>
  <si>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</si>
  <si>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</si>
  <si>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</si>
  <si>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</si>
  <si>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</si>
  <si>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</si>
  <si>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</si>
  <si>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</si>
  <si>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</si>
  <si>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</si>
  <si>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</si>
  <si>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</si>
  <si>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</si>
  <si>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</si>
  <si>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</si>
  <si>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</si>
  <si>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변호사 박생환  법률사무소</t>
    <phoneticPr fontId="2" type="noConversion"/>
  </si>
  <si>
    <t>[농협 : 351-1194-8541-83  예금주: 박생환]</t>
    <phoneticPr fontId="2" type="noConversion"/>
  </si>
  <si>
    <t xml:space="preserve"> 영암축협 서부지점  귀하</t>
    <phoneticPr fontId="2" type="noConversion"/>
  </si>
  <si>
    <t>근저당권설정(채무자 이동준)</t>
    <phoneticPr fontId="2" type="noConversion"/>
  </si>
  <si>
    <t>해남군 북일면 흥촌리 1214-1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</si>
</sst>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C10" sqref="C10:D10"/>
    </sheetView>
  </sheetViews>
  <sheetFormatPr defaultRowHeight="16.5" x14ac:dyDescent="0.3"/>
  <cols>
    <col min="1" max="1" width="14.375" customWidth="1"/>
    <col min="2" max="2" width="15.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51</v>
      </c>
      <c r="B1" s="89"/>
      <c r="C1" s="89"/>
      <c r="D1" s="89"/>
      <c r="E1" s="89"/>
      <c r="F1" s="89"/>
    </row>
    <row r="2" spans="1:10" ht="24.95" customHeight="1" x14ac:dyDescent="0.3">
      <c r="A2" s="90" t="s">
        <v>63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91" t="s">
        <v>64</v>
      </c>
      <c r="E4" s="91"/>
      <c r="F4" s="91"/>
    </row>
    <row r="5" spans="1:10" ht="27.75" customHeight="1" x14ac:dyDescent="0.15">
      <c r="A5" s="2" t="s">
        <v>54</v>
      </c>
      <c r="B5" s="18">
        <v>13000000</v>
      </c>
      <c r="C5" s="10" t="s">
        <v>47</v>
      </c>
      <c r="D5" s="91" t="s">
        <v>65</v>
      </c>
      <c r="E5" s="91"/>
      <c r="F5" s="91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26000</v>
      </c>
      <c r="C7" s="81" t="s">
        <v>57</v>
      </c>
      <c r="D7" s="82"/>
      <c r="E7" s="19">
        <v>210000</v>
      </c>
      <c r="F7" s="11"/>
      <c r="H7" s="24">
        <f>B5*0.2%</f>
        <v>26000</v>
      </c>
    </row>
    <row r="8" spans="1:10" ht="24.95" customHeight="1" x14ac:dyDescent="0.3">
      <c r="A8" s="26" t="s">
        <v>41</v>
      </c>
      <c r="B8" s="20">
        <f>ROUNDDOWN(H8,-1)</f>
        <v>5200</v>
      </c>
      <c r="C8" s="83" t="s">
        <v>58</v>
      </c>
      <c r="D8" s="84"/>
      <c r="E8" s="20">
        <f>ROUNDDOWN(J8,-1)</f>
        <v>21000</v>
      </c>
      <c r="F8" s="13"/>
      <c r="H8" s="24">
        <f>B5*0.04%</f>
        <v>5200</v>
      </c>
      <c r="J8" s="23">
        <f>E7*10%</f>
        <v>21000</v>
      </c>
    </row>
    <row r="9" spans="1:10" ht="24.95" customHeight="1" x14ac:dyDescent="0.3">
      <c r="A9" s="26" t="s">
        <v>42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43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8"/>
      <c r="D12" s="46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8"/>
      <c r="D13" s="46"/>
      <c r="E13" s="20"/>
      <c r="F13" s="13"/>
    </row>
    <row r="14" spans="1:10" ht="24.95" customHeight="1" x14ac:dyDescent="0.3">
      <c r="A14" s="12" t="s">
        <v>53</v>
      </c>
      <c r="B14" s="20"/>
      <c r="C14" s="48"/>
      <c r="D14" s="46"/>
      <c r="E14" s="20"/>
      <c r="F14" s="13"/>
    </row>
    <row r="15" spans="1:10" ht="24.95" customHeight="1" x14ac:dyDescent="0.3">
      <c r="A15" s="12" t="s">
        <v>59</v>
      </c>
      <c r="B15" s="20"/>
      <c r="C15" s="48"/>
      <c r="D15" s="46"/>
      <c r="E15" s="20"/>
      <c r="F15" s="13"/>
    </row>
    <row r="16" spans="1:10" ht="24.95" customHeight="1" x14ac:dyDescent="0.3">
      <c r="A16" s="12" t="s">
        <v>16</v>
      </c>
      <c r="B16" s="20">
        <v>100000</v>
      </c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156200</v>
      </c>
      <c r="C19" s="93" t="s">
        <v>19</v>
      </c>
      <c r="D19" s="57"/>
      <c r="E19" s="21">
        <f>SUM(E7:E18)</f>
        <v>231000</v>
      </c>
      <c r="F19" s="15"/>
    </row>
    <row r="20" spans="1:6" ht="39" customHeight="1" thickBot="1" x14ac:dyDescent="0.35">
      <c r="A20" s="16" t="s">
        <v>45</v>
      </c>
      <c r="B20" s="94">
        <f>B19+E19</f>
        <v>387200</v>
      </c>
      <c r="C20" s="94"/>
      <c r="D20" s="17" t="s">
        <v>8</v>
      </c>
      <c r="E20" s="94"/>
      <c r="F20" s="95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48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92" t="s">
        <v>61</v>
      </c>
      <c r="B24" s="92"/>
      <c r="C24" s="92"/>
      <c r="D24" s="92"/>
      <c r="E24" s="92"/>
      <c r="F24" s="92"/>
    </row>
    <row r="25" spans="1:6" ht="30" customHeight="1" x14ac:dyDescent="0.15">
      <c r="A25" s="85" t="s">
        <v>55</v>
      </c>
      <c r="B25" s="85"/>
      <c r="C25" s="85"/>
      <c r="D25" s="85"/>
      <c r="E25" s="85"/>
      <c r="F25" s="85"/>
    </row>
    <row r="26" spans="1:6" ht="30" customHeight="1" x14ac:dyDescent="0.3">
      <c r="A26" s="86" t="s">
        <v>56</v>
      </c>
      <c r="B26" s="86"/>
      <c r="C26" s="86"/>
      <c r="D26" s="86"/>
      <c r="E26" s="86"/>
      <c r="F26" s="86"/>
    </row>
    <row r="27" spans="1:6" ht="22.5" customHeight="1" x14ac:dyDescent="0.3">
      <c r="A27" s="87" t="s">
        <v>62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2025-07-10T00:56:11Z</cp:lastPrinted>
  <dcterms:created xsi:type="dcterms:W3CDTF">2019-01-31T01:28:09Z</dcterms:created>
  <dcterms:modified xsi:type="dcterms:W3CDTF">2025-07-10T00:56:41Z</dcterms:modified>
</cp:coreProperties>
</file>