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7월\"/>
    </mc:Choice>
  </mc:AlternateContent>
  <xr:revisionPtr revIDLastSave="0" documentId="13_ncr:1_{EA3EDC03-0116-4455-AE1A-54FF8DD8129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Sheet2!$A$1:$F$27</definedName>
  </definedNames>
  <calcPr calcId="191029"/>
</workbook>
</file>

<file path=xl/calcChain.xml><?xml version="1.0" encoding="utf-8"?>
<calcChain xmlns="http://schemas.openxmlformats.org/spreadsheetml/2006/main">
  <c r="H8" i="2" l="1"/>
  <c r="H7" i="2"/>
  <c r="J8" i="2" l="1"/>
  <c r="E8" i="2" s="1"/>
  <c r="E19" i="2" s="1"/>
  <c r="B9" i="2"/>
  <c r="B8" i="2"/>
  <c r="B7" i="2"/>
  <c r="H22" i="1"/>
  <c r="H23" i="1" s="1"/>
  <c r="F24" i="1" s="1"/>
  <c r="D23" i="1"/>
  <c r="B19" i="2" l="1"/>
  <c r="B20" i="2" s="1"/>
</calcChain>
</file>

<file path=xl/sharedStrings.xml><?xml version="1.0" encoding="utf-8"?>
<sst xmlns="http://schemas.openxmlformats.org/spreadsheetml/2006/main" count="70" uniqueCount="66">
  <si>
    <t>법무사 윤동호 사무소</t>
    <phoneticPr fontId="2" type="noConversion"/>
  </si>
  <si>
    <t>사업자등록증</t>
    <phoneticPr fontId="2" type="noConversion"/>
  </si>
  <si>
    <t>사업장소재지</t>
    <phoneticPr fontId="2" type="noConversion"/>
  </si>
  <si>
    <t>408-03-35529</t>
    <phoneticPr fontId="2" type="noConversion"/>
  </si>
  <si>
    <t>법무사 윤 동 호 사무소</t>
    <phoneticPr fontId="2" type="noConversion"/>
  </si>
  <si>
    <t>윤 동 호 (인)</t>
    <phoneticPr fontId="2" type="noConversion"/>
  </si>
  <si>
    <t>작성년원일</t>
    <phoneticPr fontId="2" type="noConversion"/>
  </si>
  <si>
    <t>과세표준액</t>
    <phoneticPr fontId="2" type="noConversion"/>
  </si>
  <si>
    <t>비고</t>
    <phoneticPr fontId="2" type="noConversion"/>
  </si>
  <si>
    <t>위 금액을 영수(청구)함.</t>
    <phoneticPr fontId="2" type="noConversion"/>
  </si>
  <si>
    <t>등록세</t>
    <phoneticPr fontId="2" type="noConversion"/>
  </si>
  <si>
    <t>교육세</t>
    <phoneticPr fontId="2" type="noConversion"/>
  </si>
  <si>
    <t>대법원증지</t>
    <phoneticPr fontId="2" type="noConversion"/>
  </si>
  <si>
    <t>등본</t>
    <phoneticPr fontId="2" type="noConversion"/>
  </si>
  <si>
    <t>기본보수</t>
    <phoneticPr fontId="2" type="noConversion"/>
  </si>
  <si>
    <t>누진보수</t>
    <phoneticPr fontId="2" type="noConversion"/>
  </si>
  <si>
    <t>교통비</t>
    <phoneticPr fontId="2" type="noConversion"/>
  </si>
  <si>
    <t>출장비</t>
    <phoneticPr fontId="2" type="noConversion"/>
  </si>
  <si>
    <t>주소변경</t>
    <phoneticPr fontId="2" type="noConversion"/>
  </si>
  <si>
    <t>소계</t>
    <phoneticPr fontId="2" type="noConversion"/>
  </si>
  <si>
    <t>합계금액</t>
    <phoneticPr fontId="2" type="noConversion"/>
  </si>
  <si>
    <t>비용납부계좌</t>
    <phoneticPr fontId="2" type="noConversion"/>
  </si>
  <si>
    <t>윤 동 호</t>
    <phoneticPr fontId="2" type="noConversion"/>
  </si>
  <si>
    <t>예금주</t>
    <phoneticPr fontId="2" type="noConversion"/>
  </si>
  <si>
    <t xml:space="preserve">남광주농협(진월) - 곽성희  귀중    </t>
    <phoneticPr fontId="2" type="noConversion"/>
  </si>
  <si>
    <t>영     수     증</t>
    <phoneticPr fontId="2" type="noConversion"/>
  </si>
  <si>
    <t>성 명</t>
    <phoneticPr fontId="2" type="noConversion"/>
  </si>
  <si>
    <t>상            호</t>
    <phoneticPr fontId="2" type="noConversion"/>
  </si>
  <si>
    <t>광주 동구 동명로 110, 303호(지산동, 법조타운)</t>
    <phoneticPr fontId="2" type="noConversion"/>
  </si>
  <si>
    <t>농협: 352-0720-2740-53</t>
    <phoneticPr fontId="2" type="noConversion"/>
  </si>
  <si>
    <t>금</t>
    <phoneticPr fontId="2" type="noConversion"/>
  </si>
  <si>
    <t>원정</t>
    <phoneticPr fontId="2" type="noConversion"/>
  </si>
  <si>
    <t>사 건 명</t>
    <phoneticPr fontId="2" type="noConversion"/>
  </si>
  <si>
    <t>비      고</t>
    <phoneticPr fontId="2" type="noConversion"/>
  </si>
  <si>
    <t>☏전화:062-236-0161~2 / ☎팩스:062-236-0160</t>
    <phoneticPr fontId="2" type="noConversion"/>
  </si>
  <si>
    <t>소       계</t>
    <phoneticPr fontId="2" type="noConversion"/>
  </si>
  <si>
    <t>V   A   T</t>
    <phoneticPr fontId="2" type="noConversion"/>
  </si>
  <si>
    <t>공
급
자</t>
    <phoneticPr fontId="2" type="noConversion"/>
  </si>
  <si>
    <t>공  과  금</t>
    <phoneticPr fontId="2" type="noConversion"/>
  </si>
  <si>
    <t>보  수  료</t>
    <phoneticPr fontId="2" type="noConversion"/>
  </si>
  <si>
    <t>취득세, 등록세</t>
    <phoneticPr fontId="2" type="noConversion"/>
  </si>
  <si>
    <t>교 육 세</t>
    <phoneticPr fontId="2" type="noConversion"/>
  </si>
  <si>
    <t>농어촌특별세</t>
    <phoneticPr fontId="2" type="noConversion"/>
  </si>
  <si>
    <t>수입인지</t>
    <phoneticPr fontId="2" type="noConversion"/>
  </si>
  <si>
    <t>주택채권</t>
    <phoneticPr fontId="2" type="noConversion"/>
  </si>
  <si>
    <t>총계</t>
    <phoneticPr fontId="2" type="noConversion"/>
  </si>
  <si>
    <t xml:space="preserve">사건명: </t>
    <phoneticPr fontId="2" type="noConversion"/>
  </si>
  <si>
    <t xml:space="preserve">물건지: </t>
    <phoneticPr fontId="2" type="noConversion"/>
  </si>
  <si>
    <t>위와 같이 영수 및 청구 함.</t>
    <phoneticPr fontId="2" type="noConversion"/>
  </si>
  <si>
    <t>일</t>
    <phoneticPr fontId="2" type="noConversion"/>
  </si>
  <si>
    <t xml:space="preserve">      월</t>
    <phoneticPr fontId="2" type="noConversion"/>
  </si>
  <si>
    <t>영    수    증</t>
    <phoneticPr fontId="2" type="noConversion"/>
  </si>
  <si>
    <t>제증명</t>
    <phoneticPr fontId="2" type="noConversion"/>
  </si>
  <si>
    <t>등록세대행료</t>
    <phoneticPr fontId="2" type="noConversion"/>
  </si>
  <si>
    <t>채권최고액</t>
    <phoneticPr fontId="2" type="noConversion"/>
  </si>
  <si>
    <t>광주 서구 치평로 124, 205호(치평동,케이원)</t>
    <phoneticPr fontId="2" type="noConversion"/>
  </si>
  <si>
    <r>
      <rPr>
        <u/>
        <sz val="11"/>
        <color theme="1"/>
        <rFont val="HY신명조"/>
        <family val="1"/>
        <charset val="129"/>
      </rPr>
      <t>TEL: (062-225-7866</t>
    </r>
    <r>
      <rPr>
        <sz val="11"/>
        <color theme="1"/>
        <rFont val="HY신명조"/>
        <family val="1"/>
        <charset val="129"/>
      </rPr>
      <t xml:space="preserve">         FAX: 225-7867</t>
    </r>
    <phoneticPr fontId="2" type="noConversion"/>
  </si>
  <si>
    <t>보수료</t>
    <phoneticPr fontId="2" type="noConversion"/>
  </si>
  <si>
    <t>부가세</t>
    <phoneticPr fontId="2" type="noConversion"/>
  </si>
  <si>
    <t>원인증서작성료</t>
    <phoneticPr fontId="2" type="noConversion"/>
  </si>
  <si>
    <t>2025년</t>
    <phoneticPr fontId="2" type="noConversion"/>
  </si>
  <si>
    <t xml:space="preserve"> 고창수협전주서부지점  귀하</t>
    <phoneticPr fontId="2" type="noConversion"/>
  </si>
  <si>
    <t>[농협 : 351-1194-8541-83   예금주: 박생환]</t>
    <phoneticPr fontId="2" type="noConversion"/>
  </si>
  <si>
    <t>변호사 박생환  법률사무소</t>
    <phoneticPr fontId="2" type="noConversion"/>
  </si>
  <si>
    <t>근저당권설정(채무자 황은혜)</t>
    <phoneticPr fontId="2" type="noConversion"/>
  </si>
  <si>
    <t>광주 동구 충장로5가 96-4 제102동 2003호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</si>
</sst>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2"/>
      <color theme="1"/>
      <name val="HY신명조"/>
      <family val="1"/>
      <charset val="129"/>
    </font>
    <font>
      <sz val="2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4"/>
      <color theme="1"/>
      <name val="HY신명조"/>
      <family val="1"/>
      <charset val="129"/>
    </font>
    <font>
      <u/>
      <sz val="14"/>
      <color theme="1"/>
      <name val="HY신명조"/>
      <family val="1"/>
      <charset val="129"/>
    </font>
    <font>
      <b/>
      <sz val="14"/>
      <color theme="1"/>
      <name val="HY신명조"/>
      <family val="1"/>
      <charset val="129"/>
    </font>
    <font>
      <u/>
      <sz val="11"/>
      <color theme="1"/>
      <name val="HY신명조"/>
      <family val="1"/>
      <charset val="129"/>
    </font>
    <font>
      <b/>
      <sz val="22"/>
      <color theme="1"/>
      <name val="HY신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1" fontId="6" fillId="2" borderId="32" xfId="0" applyNumberFormat="1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35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9" xfId="1" applyFont="1" applyBorder="1">
      <alignment vertical="center"/>
    </xf>
    <xf numFmtId="176" fontId="3" fillId="0" borderId="35" xfId="1" applyNumberFormat="1" applyFont="1" applyBorder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3" fillId="2" borderId="34" xfId="0" applyFont="1" applyFill="1" applyBorder="1">
      <alignment vertical="center"/>
    </xf>
    <xf numFmtId="0" fontId="3" fillId="2" borderId="39" xfId="0" applyFont="1" applyFill="1" applyBorder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0" xfId="0" applyNumberFormat="1" applyFont="1" applyFill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right" vertical="center"/>
    </xf>
    <xf numFmtId="31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view="pageBreakPreview" zoomScaleNormal="100" zoomScaleSheetLayoutView="100" workbookViewId="0">
      <selection activeCell="P9" sqref="O8:P9"/>
    </sheetView>
  </sheetViews>
  <sheetFormatPr defaultRowHeight="16.5" x14ac:dyDescent="0.3"/>
  <cols>
    <col min="1" max="1" width="4.5" customWidth="1"/>
    <col min="2" max="2" width="7.5" customWidth="1"/>
    <col min="3" max="3" width="6.375" customWidth="1"/>
    <col min="4" max="4" width="8.875" customWidth="1"/>
    <col min="5" max="5" width="7.75" customWidth="1"/>
    <col min="6" max="6" width="8.875" customWidth="1"/>
    <col min="7" max="7" width="8.375" customWidth="1"/>
    <col min="8" max="8" width="6.75" customWidth="1"/>
    <col min="9" max="9" width="13.25" customWidth="1"/>
  </cols>
  <sheetData>
    <row r="1" spans="1:9" ht="39.950000000000003" customHeight="1" x14ac:dyDescent="0.3">
      <c r="A1" s="67" t="s">
        <v>0</v>
      </c>
      <c r="B1" s="67"/>
      <c r="C1" s="67"/>
      <c r="D1" s="67"/>
      <c r="E1" s="67"/>
      <c r="F1" s="67"/>
      <c r="G1" s="67"/>
      <c r="H1" s="67"/>
      <c r="I1" s="67"/>
    </row>
    <row r="2" spans="1:9" ht="39.950000000000003" customHeight="1" x14ac:dyDescent="0.3">
      <c r="A2" s="68" t="s">
        <v>34</v>
      </c>
      <c r="B2" s="69"/>
      <c r="C2" s="69"/>
      <c r="D2" s="69"/>
      <c r="E2" s="69"/>
      <c r="F2" s="69"/>
      <c r="G2" s="69"/>
      <c r="H2" s="69"/>
      <c r="I2" s="69"/>
    </row>
    <row r="3" spans="1:9" ht="24.9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39.950000000000003" customHeight="1" x14ac:dyDescent="0.3">
      <c r="A4" s="70" t="s">
        <v>25</v>
      </c>
      <c r="B4" s="71"/>
      <c r="C4" s="71"/>
      <c r="D4" s="71"/>
      <c r="E4" s="71"/>
      <c r="F4" s="71"/>
      <c r="G4" s="71"/>
      <c r="H4" s="71"/>
      <c r="I4" s="72"/>
    </row>
    <row r="5" spans="1:9" ht="30" customHeight="1" thickBot="1" x14ac:dyDescent="0.35">
      <c r="A5" s="73" t="s">
        <v>24</v>
      </c>
      <c r="B5" s="74"/>
      <c r="C5" s="74"/>
      <c r="D5" s="74"/>
      <c r="E5" s="74"/>
      <c r="F5" s="74"/>
      <c r="G5" s="74"/>
      <c r="H5" s="74"/>
      <c r="I5" s="75"/>
    </row>
    <row r="6" spans="1:9" ht="30" customHeight="1" thickTop="1" x14ac:dyDescent="0.3">
      <c r="A6" s="76" t="s">
        <v>37</v>
      </c>
      <c r="B6" s="77" t="s">
        <v>1</v>
      </c>
      <c r="C6" s="77"/>
      <c r="D6" s="78" t="s">
        <v>3</v>
      </c>
      <c r="E6" s="79"/>
      <c r="F6" s="79"/>
      <c r="G6" s="79"/>
      <c r="H6" s="79"/>
      <c r="I6" s="80"/>
    </row>
    <row r="7" spans="1:9" ht="30" customHeight="1" x14ac:dyDescent="0.3">
      <c r="A7" s="62"/>
      <c r="B7" s="33" t="s">
        <v>27</v>
      </c>
      <c r="C7" s="33"/>
      <c r="D7" s="47" t="s">
        <v>4</v>
      </c>
      <c r="E7" s="48"/>
      <c r="F7" s="48"/>
      <c r="G7" s="49"/>
      <c r="H7" s="2" t="s">
        <v>26</v>
      </c>
      <c r="I7" s="3" t="s">
        <v>5</v>
      </c>
    </row>
    <row r="8" spans="1:9" ht="30" customHeight="1" x14ac:dyDescent="0.3">
      <c r="A8" s="62"/>
      <c r="B8" s="33" t="s">
        <v>2</v>
      </c>
      <c r="C8" s="33"/>
      <c r="D8" s="47" t="s">
        <v>28</v>
      </c>
      <c r="E8" s="48"/>
      <c r="F8" s="48"/>
      <c r="G8" s="48"/>
      <c r="H8" s="48"/>
      <c r="I8" s="61"/>
    </row>
    <row r="9" spans="1:9" ht="30" customHeight="1" x14ac:dyDescent="0.3">
      <c r="A9" s="62" t="s">
        <v>6</v>
      </c>
      <c r="B9" s="33"/>
      <c r="C9" s="33"/>
      <c r="D9" s="63"/>
      <c r="E9" s="64"/>
      <c r="F9" s="33" t="s">
        <v>33</v>
      </c>
      <c r="G9" s="33"/>
      <c r="H9" s="31"/>
      <c r="I9" s="32"/>
    </row>
    <row r="10" spans="1:9" ht="30" customHeight="1" x14ac:dyDescent="0.3">
      <c r="A10" s="60" t="s">
        <v>7</v>
      </c>
      <c r="B10" s="48"/>
      <c r="C10" s="49"/>
      <c r="D10" s="65"/>
      <c r="E10" s="66"/>
      <c r="F10" s="33" t="s">
        <v>32</v>
      </c>
      <c r="G10" s="33"/>
      <c r="H10" s="33"/>
      <c r="I10" s="34"/>
    </row>
    <row r="11" spans="1:9" ht="30" customHeight="1" x14ac:dyDescent="0.3">
      <c r="A11" s="60" t="s">
        <v>9</v>
      </c>
      <c r="B11" s="48"/>
      <c r="C11" s="48"/>
      <c r="D11" s="48"/>
      <c r="E11" s="48"/>
      <c r="F11" s="48"/>
      <c r="G11" s="48"/>
      <c r="H11" s="48"/>
      <c r="I11" s="61"/>
    </row>
    <row r="12" spans="1:9" ht="24.95" customHeight="1" x14ac:dyDescent="0.3">
      <c r="A12" s="45" t="s">
        <v>38</v>
      </c>
      <c r="B12" s="43"/>
      <c r="C12" s="43"/>
      <c r="D12" s="43"/>
      <c r="E12" s="46"/>
      <c r="F12" s="42" t="s">
        <v>39</v>
      </c>
      <c r="G12" s="43"/>
      <c r="H12" s="43"/>
      <c r="I12" s="44"/>
    </row>
    <row r="13" spans="1:9" ht="24.95" customHeight="1" x14ac:dyDescent="0.3">
      <c r="A13" s="60" t="s">
        <v>10</v>
      </c>
      <c r="B13" s="48"/>
      <c r="C13" s="49"/>
      <c r="D13" s="37"/>
      <c r="E13" s="38"/>
      <c r="F13" s="33" t="s">
        <v>14</v>
      </c>
      <c r="G13" s="33"/>
      <c r="H13" s="35"/>
      <c r="I13" s="36"/>
    </row>
    <row r="14" spans="1:9" ht="24.95" customHeight="1" x14ac:dyDescent="0.3">
      <c r="A14" s="60" t="s">
        <v>11</v>
      </c>
      <c r="B14" s="48"/>
      <c r="C14" s="49"/>
      <c r="D14" s="37"/>
      <c r="E14" s="38"/>
      <c r="F14" s="33" t="s">
        <v>15</v>
      </c>
      <c r="G14" s="33"/>
      <c r="H14" s="35"/>
      <c r="I14" s="36"/>
    </row>
    <row r="15" spans="1:9" ht="24.95" customHeight="1" x14ac:dyDescent="0.3">
      <c r="A15" s="60" t="s">
        <v>12</v>
      </c>
      <c r="B15" s="48"/>
      <c r="C15" s="49"/>
      <c r="D15" s="37"/>
      <c r="E15" s="38"/>
      <c r="F15" s="33" t="s">
        <v>16</v>
      </c>
      <c r="G15" s="33"/>
      <c r="H15" s="35"/>
      <c r="I15" s="36"/>
    </row>
    <row r="16" spans="1:9" ht="24.95" customHeight="1" x14ac:dyDescent="0.3">
      <c r="A16" s="60" t="s">
        <v>13</v>
      </c>
      <c r="B16" s="48"/>
      <c r="C16" s="49"/>
      <c r="D16" s="37"/>
      <c r="E16" s="38"/>
      <c r="F16" s="33" t="s">
        <v>17</v>
      </c>
      <c r="G16" s="33"/>
      <c r="H16" s="35"/>
      <c r="I16" s="36"/>
    </row>
    <row r="17" spans="1:9" ht="24.95" customHeight="1" x14ac:dyDescent="0.3">
      <c r="A17" s="60"/>
      <c r="B17" s="48"/>
      <c r="C17" s="49"/>
      <c r="D17" s="37"/>
      <c r="E17" s="38"/>
      <c r="F17" s="33" t="s">
        <v>18</v>
      </c>
      <c r="G17" s="33"/>
      <c r="H17" s="35"/>
      <c r="I17" s="36"/>
    </row>
    <row r="18" spans="1:9" ht="24.95" customHeight="1" x14ac:dyDescent="0.3">
      <c r="A18" s="60"/>
      <c r="B18" s="48"/>
      <c r="C18" s="49"/>
      <c r="D18" s="37"/>
      <c r="E18" s="38"/>
      <c r="F18" s="33"/>
      <c r="G18" s="33"/>
      <c r="H18" s="35"/>
      <c r="I18" s="36"/>
    </row>
    <row r="19" spans="1:9" ht="24.95" customHeight="1" x14ac:dyDescent="0.3">
      <c r="A19" s="60"/>
      <c r="B19" s="48"/>
      <c r="C19" s="49"/>
      <c r="D19" s="37"/>
      <c r="E19" s="38"/>
      <c r="F19" s="33"/>
      <c r="G19" s="33"/>
      <c r="H19" s="35"/>
      <c r="I19" s="36"/>
    </row>
    <row r="20" spans="1:9" ht="24.95" customHeight="1" x14ac:dyDescent="0.3">
      <c r="A20" s="60"/>
      <c r="B20" s="48"/>
      <c r="C20" s="49"/>
      <c r="D20" s="37"/>
      <c r="E20" s="38"/>
      <c r="F20" s="33"/>
      <c r="G20" s="33"/>
      <c r="H20" s="35"/>
      <c r="I20" s="36"/>
    </row>
    <row r="21" spans="1:9" ht="24.95" customHeight="1" x14ac:dyDescent="0.3">
      <c r="A21" s="60"/>
      <c r="B21" s="48"/>
      <c r="C21" s="49"/>
      <c r="D21" s="37"/>
      <c r="E21" s="38"/>
      <c r="F21" s="33"/>
      <c r="G21" s="33"/>
      <c r="H21" s="35"/>
      <c r="I21" s="36"/>
    </row>
    <row r="22" spans="1:9" ht="24.95" customHeight="1" x14ac:dyDescent="0.3">
      <c r="A22" s="60"/>
      <c r="B22" s="48"/>
      <c r="C22" s="49"/>
      <c r="D22" s="37"/>
      <c r="E22" s="38"/>
      <c r="F22" s="33" t="s">
        <v>36</v>
      </c>
      <c r="G22" s="33"/>
      <c r="H22" s="35">
        <f>SUM(H13:I21)*10%</f>
        <v>0</v>
      </c>
      <c r="I22" s="36"/>
    </row>
    <row r="23" spans="1:9" ht="24.95" customHeight="1" thickBot="1" x14ac:dyDescent="0.35">
      <c r="A23" s="57" t="s">
        <v>35</v>
      </c>
      <c r="B23" s="58"/>
      <c r="C23" s="59"/>
      <c r="D23" s="39">
        <f>SUM(D13:E22)</f>
        <v>0</v>
      </c>
      <c r="E23" s="40"/>
      <c r="F23" s="50" t="s">
        <v>35</v>
      </c>
      <c r="G23" s="50"/>
      <c r="H23" s="55">
        <f>SUM(H13:I22)</f>
        <v>0</v>
      </c>
      <c r="I23" s="56"/>
    </row>
    <row r="24" spans="1:9" ht="30" customHeight="1" thickTop="1" thickBot="1" x14ac:dyDescent="0.35">
      <c r="A24" s="51" t="s">
        <v>20</v>
      </c>
      <c r="B24" s="52"/>
      <c r="C24" s="53"/>
      <c r="D24" s="6"/>
      <c r="E24" s="9" t="s">
        <v>30</v>
      </c>
      <c r="F24" s="54">
        <f>D23+H23</f>
        <v>0</v>
      </c>
      <c r="G24" s="52"/>
      <c r="H24" s="7" t="s">
        <v>31</v>
      </c>
      <c r="I24" s="8"/>
    </row>
    <row r="25" spans="1:9" ht="30" customHeight="1" thickTop="1" thickBot="1" x14ac:dyDescent="0.35">
      <c r="A25" s="41" t="s">
        <v>21</v>
      </c>
      <c r="B25" s="29"/>
      <c r="C25" s="30"/>
      <c r="D25" s="28" t="s">
        <v>29</v>
      </c>
      <c r="E25" s="29"/>
      <c r="F25" s="29"/>
      <c r="G25" s="30"/>
      <c r="H25" s="4" t="s">
        <v>23</v>
      </c>
      <c r="I25" s="5" t="s">
        <v>22</v>
      </c>
    </row>
    <row r="26" spans="1:9" ht="17.25" thickTop="1" x14ac:dyDescent="0.3"/>
  </sheetData>
  <mergeCells count="70">
    <mergeCell ref="A1:I1"/>
    <mergeCell ref="A2:I2"/>
    <mergeCell ref="A4:I4"/>
    <mergeCell ref="A5:I5"/>
    <mergeCell ref="A6:A8"/>
    <mergeCell ref="B6:C6"/>
    <mergeCell ref="B7:C7"/>
    <mergeCell ref="B8:C8"/>
    <mergeCell ref="D6:I6"/>
    <mergeCell ref="A20:C20"/>
    <mergeCell ref="A21:C21"/>
    <mergeCell ref="A22:C22"/>
    <mergeCell ref="A11:I11"/>
    <mergeCell ref="D8:I8"/>
    <mergeCell ref="A9:C9"/>
    <mergeCell ref="A10:C10"/>
    <mergeCell ref="D9:E9"/>
    <mergeCell ref="D10:E10"/>
    <mergeCell ref="H21:I21"/>
    <mergeCell ref="H18:I18"/>
    <mergeCell ref="H19:I19"/>
    <mergeCell ref="H20:I20"/>
    <mergeCell ref="A23:C23"/>
    <mergeCell ref="D13:E13"/>
    <mergeCell ref="D14:E14"/>
    <mergeCell ref="D15:E15"/>
    <mergeCell ref="D16:E16"/>
    <mergeCell ref="D17:E17"/>
    <mergeCell ref="D18:E18"/>
    <mergeCell ref="D19:E19"/>
    <mergeCell ref="D20:E20"/>
    <mergeCell ref="A13:C13"/>
    <mergeCell ref="A14:C14"/>
    <mergeCell ref="A15:C15"/>
    <mergeCell ref="A16:C16"/>
    <mergeCell ref="A17:C17"/>
    <mergeCell ref="A18:C18"/>
    <mergeCell ref="A19:C19"/>
    <mergeCell ref="A25:C25"/>
    <mergeCell ref="F12:I12"/>
    <mergeCell ref="A12:E12"/>
    <mergeCell ref="D7:G7"/>
    <mergeCell ref="F22:G22"/>
    <mergeCell ref="F23:G23"/>
    <mergeCell ref="A24:C24"/>
    <mergeCell ref="F24:G24"/>
    <mergeCell ref="H22:I22"/>
    <mergeCell ref="H23:I23"/>
    <mergeCell ref="F16:G16"/>
    <mergeCell ref="F17:G17"/>
    <mergeCell ref="F18:G18"/>
    <mergeCell ref="F19:G19"/>
    <mergeCell ref="F20:G20"/>
    <mergeCell ref="F21:G21"/>
    <mergeCell ref="D25:G25"/>
    <mergeCell ref="H9:I9"/>
    <mergeCell ref="H10:I10"/>
    <mergeCell ref="H13:I13"/>
    <mergeCell ref="H14:I14"/>
    <mergeCell ref="H15:I15"/>
    <mergeCell ref="D21:E21"/>
    <mergeCell ref="D22:E22"/>
    <mergeCell ref="D23:E23"/>
    <mergeCell ref="F9:G9"/>
    <mergeCell ref="F10:G10"/>
    <mergeCell ref="F13:G13"/>
    <mergeCell ref="F14:G14"/>
    <mergeCell ref="F15:G15"/>
    <mergeCell ref="H16:I16"/>
    <mergeCell ref="H17:I17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tabSelected="1" view="pageBreakPreview" zoomScaleNormal="100" zoomScaleSheetLayoutView="100" workbookViewId="0">
      <selection activeCell="E2" sqref="E2"/>
    </sheetView>
  </sheetViews>
  <sheetFormatPr defaultRowHeight="16.5" x14ac:dyDescent="0.3"/>
  <cols>
    <col min="1" max="1" width="14.375" customWidth="1"/>
    <col min="2" max="2" width="16.875" customWidth="1"/>
    <col min="4" max="4" width="13.25" customWidth="1"/>
    <col min="5" max="5" width="16.625" customWidth="1"/>
    <col min="6" max="6" width="8.125" customWidth="1"/>
    <col min="8" max="8" width="10.875" bestFit="1" customWidth="1"/>
  </cols>
  <sheetData>
    <row r="1" spans="1:10" ht="64.5" customHeight="1" x14ac:dyDescent="0.3">
      <c r="A1" s="85" t="s">
        <v>51</v>
      </c>
      <c r="B1" s="85"/>
      <c r="C1" s="85"/>
      <c r="D1" s="85"/>
      <c r="E1" s="85"/>
      <c r="F1" s="85"/>
    </row>
    <row r="2" spans="1:10" ht="24.95" customHeight="1" x14ac:dyDescent="0.3">
      <c r="A2" s="86" t="s">
        <v>61</v>
      </c>
      <c r="B2" s="86"/>
      <c r="C2" s="1"/>
      <c r="D2" s="1"/>
      <c r="E2" s="1"/>
      <c r="F2" s="1"/>
    </row>
    <row r="3" spans="1:10" x14ac:dyDescent="0.3">
      <c r="A3" s="1"/>
      <c r="B3" s="1"/>
      <c r="C3" s="1"/>
      <c r="D3" s="1"/>
      <c r="E3" s="1"/>
      <c r="F3" s="1"/>
    </row>
    <row r="4" spans="1:10" ht="27.75" customHeight="1" x14ac:dyDescent="0.15">
      <c r="A4" s="2"/>
      <c r="B4" s="27"/>
      <c r="C4" s="10" t="s">
        <v>46</v>
      </c>
      <c r="D4" s="87" t="s">
        <v>64</v>
      </c>
      <c r="E4" s="87"/>
      <c r="F4" s="87"/>
    </row>
    <row r="5" spans="1:10" ht="27.75" customHeight="1" x14ac:dyDescent="0.15">
      <c r="A5" s="2" t="s">
        <v>54</v>
      </c>
      <c r="B5" s="18">
        <v>231000000</v>
      </c>
      <c r="C5" s="10" t="s">
        <v>47</v>
      </c>
      <c r="D5" s="87" t="s">
        <v>65</v>
      </c>
      <c r="E5" s="87"/>
      <c r="F5" s="87"/>
    </row>
    <row r="6" spans="1:10" ht="17.25" thickBot="1" x14ac:dyDescent="0.35">
      <c r="A6" s="1"/>
      <c r="B6" s="1"/>
      <c r="C6" s="1"/>
      <c r="D6" s="1"/>
      <c r="E6" s="1"/>
      <c r="F6" s="1"/>
    </row>
    <row r="7" spans="1:10" ht="24.95" customHeight="1" x14ac:dyDescent="0.3">
      <c r="A7" s="25" t="s">
        <v>40</v>
      </c>
      <c r="B7" s="22">
        <f>ROUNDDOWN(H7,-1)</f>
        <v>462000</v>
      </c>
      <c r="C7" s="92" t="s">
        <v>57</v>
      </c>
      <c r="D7" s="93"/>
      <c r="E7" s="19">
        <v>377000</v>
      </c>
      <c r="F7" s="11"/>
      <c r="H7" s="24">
        <f>B5*0.2%</f>
        <v>462000</v>
      </c>
    </row>
    <row r="8" spans="1:10" ht="24.95" customHeight="1" x14ac:dyDescent="0.3">
      <c r="A8" s="26" t="s">
        <v>41</v>
      </c>
      <c r="B8" s="20">
        <f>ROUNDDOWN(H8,-1)</f>
        <v>92400</v>
      </c>
      <c r="C8" s="94" t="s">
        <v>58</v>
      </c>
      <c r="D8" s="95"/>
      <c r="E8" s="20">
        <f>ROUNDDOWN(J8,-1)</f>
        <v>37700</v>
      </c>
      <c r="F8" s="13"/>
      <c r="H8" s="24">
        <f>B5*0.04%</f>
        <v>92400</v>
      </c>
      <c r="J8" s="23">
        <f>E7*10%</f>
        <v>37700</v>
      </c>
    </row>
    <row r="9" spans="1:10" ht="24.95" customHeight="1" x14ac:dyDescent="0.3">
      <c r="A9" s="26" t="s">
        <v>42</v>
      </c>
      <c r="B9" s="20">
        <f>ROUNDDOWN(H9,-1)</f>
        <v>0</v>
      </c>
      <c r="C9" s="47"/>
      <c r="D9" s="49"/>
      <c r="E9" s="20"/>
      <c r="F9" s="13"/>
      <c r="H9" s="24"/>
    </row>
    <row r="10" spans="1:10" ht="24.95" customHeight="1" x14ac:dyDescent="0.3">
      <c r="A10" s="12" t="s">
        <v>43</v>
      </c>
      <c r="B10" s="20"/>
      <c r="C10" s="47"/>
      <c r="D10" s="49"/>
      <c r="E10" s="20"/>
      <c r="F10" s="13"/>
      <c r="H10" s="24"/>
    </row>
    <row r="11" spans="1:10" ht="24.95" customHeight="1" x14ac:dyDescent="0.3">
      <c r="A11" s="12" t="s">
        <v>44</v>
      </c>
      <c r="B11" s="20"/>
      <c r="C11" s="47"/>
      <c r="D11" s="49"/>
      <c r="E11" s="20"/>
      <c r="F11" s="13"/>
    </row>
    <row r="12" spans="1:10" ht="24.95" customHeight="1" x14ac:dyDescent="0.3">
      <c r="A12" s="12" t="s">
        <v>12</v>
      </c>
      <c r="B12" s="20">
        <v>13000</v>
      </c>
      <c r="C12" s="47"/>
      <c r="D12" s="49"/>
      <c r="E12" s="20"/>
      <c r="F12" s="13"/>
    </row>
    <row r="13" spans="1:10" ht="24.95" customHeight="1" x14ac:dyDescent="0.3">
      <c r="A13" s="12" t="s">
        <v>52</v>
      </c>
      <c r="B13" s="20">
        <v>10000</v>
      </c>
      <c r="C13" s="47"/>
      <c r="D13" s="49"/>
      <c r="E13" s="20"/>
      <c r="F13" s="13"/>
    </row>
    <row r="14" spans="1:10" ht="24.95" customHeight="1" x14ac:dyDescent="0.3">
      <c r="A14" s="12" t="s">
        <v>53</v>
      </c>
      <c r="B14" s="20"/>
      <c r="C14" s="47"/>
      <c r="D14" s="49"/>
      <c r="E14" s="20"/>
      <c r="F14" s="13"/>
    </row>
    <row r="15" spans="1:10" ht="24.95" customHeight="1" x14ac:dyDescent="0.3">
      <c r="A15" s="12" t="s">
        <v>59</v>
      </c>
      <c r="B15" s="20"/>
      <c r="C15" s="47"/>
      <c r="D15" s="49"/>
      <c r="E15" s="20"/>
      <c r="F15" s="13"/>
    </row>
    <row r="16" spans="1:10" ht="24.95" customHeight="1" x14ac:dyDescent="0.3">
      <c r="A16" s="12" t="s">
        <v>16</v>
      </c>
      <c r="B16" s="20">
        <v>30000</v>
      </c>
      <c r="C16" s="47"/>
      <c r="D16" s="49"/>
      <c r="E16" s="20"/>
      <c r="F16" s="13"/>
    </row>
    <row r="17" spans="1:6" ht="24.95" customHeight="1" x14ac:dyDescent="0.3">
      <c r="A17" s="12"/>
      <c r="B17" s="20"/>
      <c r="C17" s="47"/>
      <c r="D17" s="49"/>
      <c r="E17" s="20"/>
      <c r="F17" s="13"/>
    </row>
    <row r="18" spans="1:6" ht="24.95" customHeight="1" x14ac:dyDescent="0.3">
      <c r="A18" s="12"/>
      <c r="B18" s="20"/>
      <c r="C18" s="47"/>
      <c r="D18" s="49"/>
      <c r="E18" s="20"/>
      <c r="F18" s="13"/>
    </row>
    <row r="19" spans="1:6" ht="24.95" customHeight="1" thickBot="1" x14ac:dyDescent="0.35">
      <c r="A19" s="14" t="s">
        <v>19</v>
      </c>
      <c r="B19" s="21">
        <f>SUM(B7:B18)</f>
        <v>607400</v>
      </c>
      <c r="C19" s="89" t="s">
        <v>19</v>
      </c>
      <c r="D19" s="59"/>
      <c r="E19" s="21">
        <f>SUM(E7:E18)</f>
        <v>414700</v>
      </c>
      <c r="F19" s="15"/>
    </row>
    <row r="20" spans="1:6" ht="39" customHeight="1" thickBot="1" x14ac:dyDescent="0.35">
      <c r="A20" s="16" t="s">
        <v>45</v>
      </c>
      <c r="B20" s="90">
        <f>B19+E19</f>
        <v>1022100</v>
      </c>
      <c r="C20" s="90"/>
      <c r="D20" s="17" t="s">
        <v>8</v>
      </c>
      <c r="E20" s="90"/>
      <c r="F20" s="91"/>
    </row>
    <row r="21" spans="1:6" x14ac:dyDescent="0.3">
      <c r="A21" s="1"/>
      <c r="B21" s="1"/>
      <c r="C21" s="1"/>
      <c r="D21" s="1"/>
      <c r="E21" s="1"/>
      <c r="F21" s="1"/>
    </row>
    <row r="22" spans="1:6" ht="22.5" customHeight="1" x14ac:dyDescent="0.3">
      <c r="A22" s="82" t="s">
        <v>48</v>
      </c>
      <c r="B22" s="82"/>
      <c r="C22" s="82"/>
      <c r="D22" s="82"/>
      <c r="E22" s="82"/>
      <c r="F22" s="82"/>
    </row>
    <row r="23" spans="1:6" ht="30" customHeight="1" x14ac:dyDescent="0.3">
      <c r="A23" s="1"/>
      <c r="B23" s="1"/>
      <c r="C23" s="1" t="s">
        <v>60</v>
      </c>
      <c r="D23" s="1" t="s">
        <v>50</v>
      </c>
      <c r="E23" s="1" t="s">
        <v>49</v>
      </c>
      <c r="F23" s="1"/>
    </row>
    <row r="24" spans="1:6" ht="25.5" customHeight="1" x14ac:dyDescent="0.25">
      <c r="A24" s="88" t="s">
        <v>63</v>
      </c>
      <c r="B24" s="88"/>
      <c r="C24" s="88"/>
      <c r="D24" s="88"/>
      <c r="E24" s="88"/>
      <c r="F24" s="88"/>
    </row>
    <row r="25" spans="1:6" ht="30" customHeight="1" x14ac:dyDescent="0.15">
      <c r="A25" s="81" t="s">
        <v>55</v>
      </c>
      <c r="B25" s="81"/>
      <c r="C25" s="81"/>
      <c r="D25" s="81"/>
      <c r="E25" s="81"/>
      <c r="F25" s="81"/>
    </row>
    <row r="26" spans="1:6" ht="30" customHeight="1" x14ac:dyDescent="0.3">
      <c r="A26" s="82" t="s">
        <v>56</v>
      </c>
      <c r="B26" s="82"/>
      <c r="C26" s="82"/>
      <c r="D26" s="82"/>
      <c r="E26" s="82"/>
      <c r="F26" s="82"/>
    </row>
    <row r="27" spans="1:6" ht="22.5" customHeight="1" x14ac:dyDescent="0.3">
      <c r="A27" s="83" t="s">
        <v>62</v>
      </c>
      <c r="B27" s="84"/>
      <c r="C27" s="84"/>
      <c r="D27" s="84"/>
      <c r="E27" s="84"/>
      <c r="F27" s="84"/>
    </row>
    <row r="28" spans="1:6" ht="30" customHeight="1" x14ac:dyDescent="0.3"/>
    <row r="29" spans="1:6" ht="30" customHeight="1" x14ac:dyDescent="0.3"/>
  </sheetData>
  <mergeCells count="24">
    <mergeCell ref="C12:D12"/>
    <mergeCell ref="C13:D13"/>
    <mergeCell ref="C14:D14"/>
    <mergeCell ref="C7:D7"/>
    <mergeCell ref="C8:D8"/>
    <mergeCell ref="C9:D9"/>
    <mergeCell ref="C10:D10"/>
    <mergeCell ref="C11:D11"/>
    <mergeCell ref="A25:F25"/>
    <mergeCell ref="A26:F26"/>
    <mergeCell ref="A27:F27"/>
    <mergeCell ref="A1:F1"/>
    <mergeCell ref="A2:B2"/>
    <mergeCell ref="D4:F4"/>
    <mergeCell ref="D5:F5"/>
    <mergeCell ref="A22:F22"/>
    <mergeCell ref="A24:F24"/>
    <mergeCell ref="C15:D15"/>
    <mergeCell ref="C16:D16"/>
    <mergeCell ref="C17:D17"/>
    <mergeCell ref="C18:D18"/>
    <mergeCell ref="C19:D19"/>
    <mergeCell ref="B20:C20"/>
    <mergeCell ref="E20:F20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821031980120</cp:lastModifiedBy>
  <cp:lastPrinted>2025-07-10T01:12:27Z</cp:lastPrinted>
  <dcterms:created xsi:type="dcterms:W3CDTF">2019-01-31T01:28:09Z</dcterms:created>
  <dcterms:modified xsi:type="dcterms:W3CDTF">2025-07-10T01:12:29Z</dcterms:modified>
</cp:coreProperties>
</file>