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C908FA3F-2D49-4A12-BE62-B577715D19F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<sst xmlns="http://schemas.openxmlformats.org/spreadsheetml/2006/main" count="73" uniqueCount="70">
  <si>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</si>
  <si>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</si>
  <si>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</si>
  <si>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</si>
  <si>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</si>
  <si>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</si>
  <si>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</si>
  <si>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</si>
  <si>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</si>
  <si>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</si>
  <si>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</si>
  <si>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</si>
  <si>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</si>
  <si>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</si>
  <si>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</si>
  <si>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</si>
  <si>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</si>
  <si>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</si>
  <si>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</si>
  <si>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</si>
  <si>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</si>
  <si>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</si>
  <si>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</si>
  <si>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</si>
  <si>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</si>
  <si>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</si>
  <si>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</si>
  <si>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</si>
  <si>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</si>
  <si>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</si>
  <si>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</si>
  <si>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</si>
  <si>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</si>
  <si>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</si>
  <si>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</si>
  <si>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</si>
  <si>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</si>
  <si>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</si>
  <si>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</si>
  <si>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</si>
  <si>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</si>
  <si>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</si>
  <si>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</si>
  <si>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</si>
  <si>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</si>
  <si>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</si>
  <si>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</si>
  <si>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</si>
  <si>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</si>
  <si>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</si>
  <si>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</si>
  <si>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</si>
  <si>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</si>
  <si>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</si>
  <si>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</si>
  <si>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</si>
  <si>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</si>
  <si>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</si>
  <si>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</si>
  <si>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</si>
  <si>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</si>
  <si>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</si>
  <si>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</si>
  <si>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</si>
  <si>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매매대금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</si>
  <si>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</si>
  <si>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</si>
  <si>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</si>
  <si>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 xml:space="preserve"> 귀하</t>
    <phoneticPr fontId="2" type="noConversion"/>
  </si>
  <si>
    <t>광주 동구 지산동 188-16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</si>
</sst>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topLeftCell="A4" zoomScaleSheetLayoutView="100" workbookViewId="0">
      <selection activeCell="E12" sqref="E12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50</v>
      </c>
      <c r="B1" s="92"/>
      <c r="C1" s="92"/>
      <c r="D1" s="92"/>
      <c r="E1" s="92"/>
      <c r="F1" s="92"/>
    </row>
    <row r="2" spans="1:10" ht="24.95" customHeight="1" x14ac:dyDescent="0.3">
      <c r="A2" s="93" t="s">
        <v>68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54100000</v>
      </c>
      <c r="C4" s="10" t="s">
        <v>46</v>
      </c>
      <c r="D4" s="94" t="s">
        <v>62</v>
      </c>
      <c r="E4" s="94"/>
      <c r="F4" s="94"/>
    </row>
    <row r="5" spans="1:10" ht="27.75" customHeight="1" x14ac:dyDescent="0.15">
      <c r="A5" s="2" t="s">
        <v>64</v>
      </c>
      <c r="B5" s="16">
        <v>105000000</v>
      </c>
      <c r="C5" s="10" t="s">
        <v>47</v>
      </c>
    </row>
    <row r="6" spans="1:10" ht="17.25" thickBot="1" x14ac:dyDescent="0.2">
      <c r="A6" s="1"/>
      <c r="B6" s="1"/>
      <c r="C6" s="1"/>
      <c r="D6" s="95" t="s">
        <v>69</v>
      </c>
      <c r="E6" s="94"/>
      <c r="F6" s="94"/>
    </row>
    <row r="7" spans="1:10" ht="24.95" customHeight="1" x14ac:dyDescent="0.3">
      <c r="A7" s="26" t="s">
        <v>40</v>
      </c>
      <c r="B7" s="20">
        <v>1050000</v>
      </c>
      <c r="C7" s="84" t="s">
        <v>59</v>
      </c>
      <c r="D7" s="85"/>
      <c r="E7" s="17">
        <v>264000</v>
      </c>
      <c r="F7" s="11"/>
      <c r="H7" s="22">
        <f>B5*4%</f>
        <v>4200000</v>
      </c>
    </row>
    <row r="8" spans="1:10" ht="24.95" customHeight="1" x14ac:dyDescent="0.3">
      <c r="A8" s="27" t="s">
        <v>41</v>
      </c>
      <c r="B8" s="18">
        <v>105000</v>
      </c>
      <c r="C8" s="86" t="s">
        <v>44</v>
      </c>
      <c r="D8" s="87"/>
      <c r="E8" s="18">
        <f>ROUNDDOWN(J8,-1)</f>
        <v>26400</v>
      </c>
      <c r="F8" s="12"/>
      <c r="H8" s="22">
        <f>B8</f>
        <v>105000</v>
      </c>
      <c r="J8" s="21">
        <f>E7*10%</f>
        <v>26400</v>
      </c>
    </row>
    <row r="9" spans="1:10" ht="24.95" customHeight="1" x14ac:dyDescent="0.3">
      <c r="A9" s="27" t="s">
        <v>42</v>
      </c>
      <c r="B9" s="18">
        <v>210000</v>
      </c>
      <c r="C9" s="51"/>
      <c r="D9" s="49"/>
      <c r="E9" s="18"/>
      <c r="F9" s="12"/>
      <c r="H9" s="22">
        <f>B5*0.2%</f>
        <v>210000</v>
      </c>
    </row>
    <row r="10" spans="1:10" ht="24.95" customHeight="1" x14ac:dyDescent="0.3">
      <c r="A10" s="28" t="s">
        <v>63</v>
      </c>
      <c r="B10" s="18">
        <v>150000</v>
      </c>
      <c r="C10" s="51"/>
      <c r="D10" s="49"/>
      <c r="E10" s="18"/>
      <c r="F10" s="12"/>
      <c r="H10" s="22"/>
    </row>
    <row r="11" spans="1:10" ht="24.95" customHeight="1" x14ac:dyDescent="0.3">
      <c r="A11" s="28" t="s">
        <v>43</v>
      </c>
      <c r="B11" s="18">
        <v>103000</v>
      </c>
      <c r="C11" s="51"/>
      <c r="D11" s="49"/>
      <c r="E11" s="18"/>
      <c r="F11" s="12"/>
    </row>
    <row r="12" spans="1:10" ht="24.95" customHeight="1" x14ac:dyDescent="0.3">
      <c r="A12" s="28" t="s">
        <v>58</v>
      </c>
      <c r="B12" s="18">
        <v>26000</v>
      </c>
      <c r="C12" s="51"/>
      <c r="D12" s="49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1"/>
      <c r="D13" s="49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>
        <v>50000</v>
      </c>
      <c r="C14" s="51"/>
      <c r="D14" s="49"/>
      <c r="E14" s="18"/>
      <c r="F14" s="12"/>
    </row>
    <row r="15" spans="1:10" ht="24.95" customHeight="1" x14ac:dyDescent="0.3">
      <c r="A15" s="28" t="s">
        <v>53</v>
      </c>
      <c r="B15" s="18">
        <v>50000</v>
      </c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1"/>
      <c r="D16" s="49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1834000</v>
      </c>
      <c r="C21" s="97" t="s">
        <v>19</v>
      </c>
      <c r="D21" s="60"/>
      <c r="E21" s="19">
        <f>SUM(E7:E20)</f>
        <v>290400</v>
      </c>
      <c r="F21" s="13"/>
    </row>
    <row r="22" spans="1:6" ht="39" customHeight="1" thickBot="1" x14ac:dyDescent="0.35">
      <c r="A22" s="14" t="s">
        <v>45</v>
      </c>
      <c r="B22" s="98">
        <f>B21+E21</f>
        <v>2124400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48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65</v>
      </c>
      <c r="D25" s="1" t="s">
        <v>54</v>
      </c>
      <c r="E25" s="1" t="s">
        <v>49</v>
      </c>
      <c r="F25" s="1"/>
    </row>
    <row r="26" spans="1:6" ht="25.5" customHeight="1" x14ac:dyDescent="0.25">
      <c r="A26" s="96" t="s">
        <v>66</v>
      </c>
      <c r="B26" s="96"/>
      <c r="C26" s="96"/>
      <c r="D26" s="96"/>
      <c r="E26" s="96"/>
      <c r="F26" s="96"/>
    </row>
    <row r="27" spans="1:6" ht="30" customHeight="1" x14ac:dyDescent="0.15">
      <c r="A27" s="88" t="s">
        <v>56</v>
      </c>
      <c r="B27" s="88"/>
      <c r="C27" s="88"/>
      <c r="D27" s="88"/>
      <c r="E27" s="88"/>
      <c r="F27" s="88"/>
    </row>
    <row r="28" spans="1:6" ht="30" customHeight="1" x14ac:dyDescent="0.3">
      <c r="A28" s="89" t="s">
        <v>57</v>
      </c>
      <c r="B28" s="89"/>
      <c r="C28" s="89"/>
      <c r="D28" s="89"/>
      <c r="E28" s="89"/>
      <c r="F28" s="89"/>
    </row>
    <row r="29" spans="1:6" ht="22.5" customHeight="1" x14ac:dyDescent="0.3">
      <c r="A29" s="90" t="s">
        <v>67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2025-07-04T06:05:33Z</cp:lastPrinted>
  <dcterms:created xsi:type="dcterms:W3CDTF">2019-01-31T01:28:09Z</dcterms:created>
  <dcterms:modified xsi:type="dcterms:W3CDTF">2025-07-04T06:05:44Z</dcterms:modified>
</cp:coreProperties>
</file>